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005F367-1CF3-4043-AF36-AB9F9084A72B}" xr6:coauthVersionLast="47" xr6:coauthVersionMax="47" xr10:uidLastSave="{00000000-0000-0000-0000-000000000000}"/>
  <bookViews>
    <workbookView xWindow="-120" yWindow="-120" windowWidth="29040" windowHeight="15720" xr2:uid="{DD064721-773A-4A7E-A7FE-C8B1D61B1356}"/>
  </bookViews>
  <sheets>
    <sheet name="Avance_unidad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" l="1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</calcChain>
</file>

<file path=xl/sharedStrings.xml><?xml version="1.0" encoding="utf-8"?>
<sst xmlns="http://schemas.openxmlformats.org/spreadsheetml/2006/main" count="39" uniqueCount="26">
  <si>
    <t xml:space="preserve">Fuente: Ministerio de Industria y Turismo (Estadística de Fabricación de Vehículos)  </t>
  </si>
  <si>
    <t>La serie CEC no tiene en cuenta la categoría Otros por falta de histórico, por lo que la serie Total se refiere a los vehículos de combustible convencional.</t>
  </si>
  <si>
    <t>* En la categoría Otros se incluyen todos los turismos de combustible distinto al convencional.</t>
  </si>
  <si>
    <t xml:space="preserve">(1) Período disponible.  </t>
  </si>
  <si>
    <t>Dic</t>
  </si>
  <si>
    <t>Nov</t>
  </si>
  <si>
    <t>2025 Oct</t>
  </si>
  <si>
    <t>IV (1)</t>
  </si>
  <si>
    <t>III</t>
  </si>
  <si>
    <t>II</t>
  </si>
  <si>
    <t>2025 I</t>
  </si>
  <si>
    <t>2024 IV</t>
  </si>
  <si>
    <t>2025 (1)</t>
  </si>
  <si>
    <t>-</t>
  </si>
  <si>
    <t>Tasas de variación interanual (%)</t>
  </si>
  <si>
    <t>MILES DE UNIDADES</t>
  </si>
  <si>
    <t>Gasolina</t>
  </si>
  <si>
    <t>Gasoil</t>
  </si>
  <si>
    <t xml:space="preserve">Total   </t>
  </si>
  <si>
    <t>Otros</t>
  </si>
  <si>
    <t>Valor CEC</t>
  </si>
  <si>
    <t>Valor</t>
  </si>
  <si>
    <t>Serie original y serie corregida del efecto calendario (CEC).</t>
  </si>
  <si>
    <t xml:space="preserve">Turismos y Todoterrenos: Unidades producidas. </t>
  </si>
  <si>
    <t>DATOS AVANCE DICIEMBRE 2025</t>
  </si>
  <si>
    <t>ESTADÍSTICA DE FABRICACIÓN DE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</si>
</sst>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D597"/>
        <bgColor indexed="64"/>
      </patternFill>
    </fill>
    <fill>
      <patternFill patternType="solid">
        <fgColor rgb="FFFFF7EB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B40000"/>
      </right>
      <top/>
      <bottom/>
      <diagonal/>
    </border>
    <border>
      <left/>
      <right/>
      <top/>
      <bottom style="medium">
        <color rgb="FF993300"/>
      </bottom>
      <diagonal/>
    </border>
    <border>
      <left/>
      <right/>
      <top style="medium">
        <color rgb="FF993300"/>
      </top>
      <bottom style="thin">
        <color rgb="FF993300"/>
      </bottom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/>
      <diagonal/>
    </border>
    <border>
      <left/>
      <right style="thin">
        <color rgb="FF993300"/>
      </right>
      <top/>
      <bottom/>
      <diagonal/>
    </border>
    <border>
      <left/>
      <right style="thin">
        <color rgb="FF993300"/>
      </right>
      <top/>
      <bottom style="thin">
        <color rgb="FF9933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0" fillId="0" borderId="4" xfId="0" applyBorder="1"/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6" fillId="3" borderId="0" xfId="0" applyNumberFormat="1" applyFont="1" applyFill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17318</xdr:colOff>
      <xdr:row>0</xdr:row>
      <xdr:rowOff>978477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C5A2175E-BE5D-41C8-9D97-FEC276917715}"/>
            </a:ext>
          </a:extLst>
        </xdr:cNvPr>
        <xdr:cNvGrpSpPr/>
      </xdr:nvGrpSpPr>
      <xdr:grpSpPr>
        <a:xfrm>
          <a:off x="372341" y="0"/>
          <a:ext cx="6806045" cy="978477"/>
          <a:chOff x="363682" y="69273"/>
          <a:chExt cx="6806045" cy="978477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94DBFE2B-F55C-4F0E-9CB0-97B53E33472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3682" y="69273"/>
            <a:ext cx="3591789" cy="978477"/>
          </a:xfrm>
          <a:prstGeom prst="rect">
            <a:avLst/>
          </a:prstGeom>
        </xdr:spPr>
      </xdr:pic>
      <xdr:sp macro="" textlink="">
        <xdr:nvSpPr>
          <xdr:cNvPr id="3" name="Text Box 5">
            <a:extLst>
              <a:ext uri="{FF2B5EF4-FFF2-40B4-BE49-F238E27FC236}">
                <a16:creationId xmlns:a16="http://schemas.microsoft.com/office/drawing/2014/main" id="{3B975362-06FC-4B70-97F3-15A22C4EF1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9886" y="69273"/>
            <a:ext cx="3229841" cy="976745"/>
          </a:xfrm>
          <a:prstGeom prst="rect">
            <a:avLst/>
          </a:prstGeom>
          <a:solidFill>
            <a:srgbClr val="DDDD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ES" sz="8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SUBSECRETARÍA DE INDUSTRIA Y TURISMO</a:t>
            </a:r>
            <a:endParaRPr lang="es-ES" sz="800" b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  <a:p>
            <a:pPr algn="ctr">
              <a:spcAft>
                <a:spcPts val="0"/>
              </a:spcAft>
            </a:pPr>
            <a:r>
              <a:rPr lang="es-ES" sz="8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SECRETARÍA GENERAL TÉCNICA</a:t>
            </a:r>
            <a:endParaRPr lang="es-ES" sz="800" b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  <a:p>
            <a:pPr algn="ctr">
              <a:spcAft>
                <a:spcPts val="0"/>
              </a:spcAft>
            </a:pPr>
            <a:r>
              <a:rPr lang="es-ES" sz="8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S.G. de Estudios y Publicaciones</a:t>
            </a:r>
            <a:endPara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1</xdr:col>
      <xdr:colOff>848591</xdr:colOff>
      <xdr:row>40</xdr:row>
      <xdr:rowOff>155864</xdr:rowOff>
    </xdr:from>
    <xdr:ext cx="4817918" cy="357621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5583306-584D-40AD-A0D1-889339209F43}"/>
            </a:ext>
          </a:extLst>
        </xdr:cNvPr>
        <xdr:cNvSpPr txBox="1">
          <a:spLocks noChangeArrowheads="1"/>
        </xdr:cNvSpPr>
      </xdr:nvSpPr>
      <xdr:spPr bwMode="auto">
        <a:xfrm>
          <a:off x="1524866" y="7775864"/>
          <a:ext cx="4817918" cy="357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Fabricación de Turismos y Todoterrenos</a:t>
          </a:r>
        </a:p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Total UNIDADES producidas</a:t>
          </a:r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5340559" cy="2999492"/>
    <xdr:pic>
      <xdr:nvPicPr>
        <xdr:cNvPr id="5" name="Imagen 4">
          <a:extLst>
            <a:ext uri="{FF2B5EF4-FFF2-40B4-BE49-F238E27FC236}">
              <a16:creationId xmlns:a16="http://schemas.microsoft.com/office/drawing/2014/main" id="{F5F71B98-2FC5-429D-B2F1-FDCE5731B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8191500"/>
          <a:ext cx="5340559" cy="29994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791A1-7C32-4B81-A523-62D477EA784C}">
  <sheetPr>
    <pageSetUpPr fitToPage="1"/>
  </sheetPr>
  <dimension ref="B1:I60"/>
  <sheetViews>
    <sheetView showGridLines="0" tabSelected="1" topLeftCell="A5" zoomScale="110" zoomScaleNormal="110" workbookViewId="0">
      <selection activeCell="L23" sqref="L23"/>
    </sheetView>
  </sheetViews>
  <sheetFormatPr baseColWidth="10" defaultRowHeight="15" x14ac:dyDescent="0.25"/>
  <cols>
    <col min="1" max="1" width="5.5703125" customWidth="1"/>
    <col min="2" max="9" width="12.7109375" customWidth="1"/>
  </cols>
  <sheetData>
    <row r="1" spans="2:9" ht="90" customHeight="1" x14ac:dyDescent="0.25"/>
    <row r="2" spans="2:9" ht="29.25" customHeight="1" x14ac:dyDescent="0.25">
      <c r="B2" s="28" t="s">
        <v>25</v>
      </c>
      <c r="C2" s="28"/>
      <c r="D2" s="28"/>
      <c r="E2" s="28"/>
      <c r="F2" s="28"/>
      <c r="G2" s="28"/>
      <c r="H2" s="28"/>
      <c r="I2" s="28"/>
    </row>
    <row r="3" spans="2:9" ht="24" customHeight="1" thickBot="1" x14ac:dyDescent="0.3">
      <c r="B3" s="29" t="s">
        <v>24</v>
      </c>
      <c r="C3" s="29"/>
      <c r="D3" s="29"/>
      <c r="E3" s="29"/>
      <c r="F3" s="29"/>
      <c r="G3" s="29"/>
      <c r="H3" s="29"/>
      <c r="I3" s="29"/>
    </row>
    <row r="4" spans="2:9" ht="20.25" customHeight="1" x14ac:dyDescent="0.25">
      <c r="B4" s="30" t="s">
        <v>23</v>
      </c>
      <c r="C4" s="30"/>
      <c r="D4" s="30"/>
      <c r="E4" s="30"/>
      <c r="F4" s="30"/>
      <c r="G4" s="30"/>
      <c r="H4" s="30"/>
      <c r="I4" s="30"/>
    </row>
    <row r="5" spans="2:9" ht="17.25" customHeight="1" thickBot="1" x14ac:dyDescent="0.3">
      <c r="B5" s="31" t="s">
        <v>22</v>
      </c>
      <c r="C5" s="31"/>
      <c r="D5" s="31"/>
      <c r="E5" s="31"/>
      <c r="F5" s="31"/>
      <c r="G5" s="31"/>
      <c r="H5" s="31"/>
      <c r="I5" s="31"/>
    </row>
    <row r="6" spans="2:9" x14ac:dyDescent="0.25">
      <c r="C6" s="32" t="s">
        <v>21</v>
      </c>
      <c r="D6" s="32"/>
      <c r="E6" s="32"/>
      <c r="F6" s="32"/>
      <c r="G6" s="32" t="s">
        <v>20</v>
      </c>
      <c r="H6" s="32"/>
      <c r="I6" s="32"/>
    </row>
    <row r="7" spans="2:9" x14ac:dyDescent="0.25">
      <c r="B7" s="10"/>
      <c r="C7" s="11" t="s">
        <v>18</v>
      </c>
      <c r="D7" s="12" t="s">
        <v>17</v>
      </c>
      <c r="E7" s="12" t="s">
        <v>16</v>
      </c>
      <c r="F7" s="12" t="s">
        <v>19</v>
      </c>
      <c r="G7" s="12" t="s">
        <v>18</v>
      </c>
      <c r="H7" s="12" t="s">
        <v>17</v>
      </c>
      <c r="I7" s="12" t="s">
        <v>16</v>
      </c>
    </row>
    <row r="8" spans="2:9" x14ac:dyDescent="0.25">
      <c r="C8" s="26" t="s">
        <v>15</v>
      </c>
      <c r="D8" s="26"/>
      <c r="E8" s="26"/>
      <c r="F8" s="26"/>
      <c r="G8" s="26"/>
      <c r="H8" s="26"/>
      <c r="I8" s="26"/>
    </row>
    <row r="9" spans="2:9" x14ac:dyDescent="0.25">
      <c r="B9" s="3">
        <v>2020</v>
      </c>
      <c r="C9" s="19">
        <v>1833.9</v>
      </c>
      <c r="D9" s="20">
        <v>486.8</v>
      </c>
      <c r="E9" s="20">
        <v>1257.0999999999999</v>
      </c>
      <c r="F9" s="21">
        <v>90</v>
      </c>
      <c r="G9" s="22">
        <v>1733.9</v>
      </c>
      <c r="H9" s="20">
        <v>481.88</v>
      </c>
      <c r="I9" s="20">
        <v>1251.46</v>
      </c>
    </row>
    <row r="10" spans="2:9" x14ac:dyDescent="0.25">
      <c r="B10" s="3">
        <v>2021</v>
      </c>
      <c r="C10" s="19">
        <v>1644.8</v>
      </c>
      <c r="D10" s="20">
        <v>290.7</v>
      </c>
      <c r="E10" s="20">
        <v>1105.9000000000001</v>
      </c>
      <c r="F10" s="23">
        <v>248.2</v>
      </c>
      <c r="G10" s="19">
        <v>1396.2</v>
      </c>
      <c r="H10" s="20">
        <v>290.95999999999998</v>
      </c>
      <c r="I10" s="20">
        <v>1105.48</v>
      </c>
    </row>
    <row r="11" spans="2:9" x14ac:dyDescent="0.25">
      <c r="B11" s="3">
        <v>2022</v>
      </c>
      <c r="C11" s="19">
        <v>1733.8</v>
      </c>
      <c r="D11" s="20">
        <v>244.7</v>
      </c>
      <c r="E11" s="20">
        <v>1165.2</v>
      </c>
      <c r="F11" s="23">
        <v>323.89999999999998</v>
      </c>
      <c r="G11" s="19">
        <v>1417.36</v>
      </c>
      <c r="H11" s="20">
        <v>247.89</v>
      </c>
      <c r="I11" s="20">
        <v>1169.67</v>
      </c>
    </row>
    <row r="12" spans="2:9" x14ac:dyDescent="0.25">
      <c r="B12" s="3">
        <v>2023</v>
      </c>
      <c r="C12" s="19">
        <v>1854.4449999999999</v>
      </c>
      <c r="D12" s="20">
        <v>161.06200000000001</v>
      </c>
      <c r="E12" s="20">
        <v>1220.07</v>
      </c>
      <c r="F12" s="23">
        <v>473.31299999999999</v>
      </c>
      <c r="G12" s="19">
        <v>1387.57</v>
      </c>
      <c r="H12" s="20">
        <v>163.30000000000001</v>
      </c>
      <c r="I12" s="20">
        <v>1224.5</v>
      </c>
    </row>
    <row r="13" spans="2:9" x14ac:dyDescent="0.25">
      <c r="B13" s="3">
        <v>2024</v>
      </c>
      <c r="C13" s="19">
        <v>1872.347</v>
      </c>
      <c r="D13" s="20">
        <v>75.713999999999999</v>
      </c>
      <c r="E13" s="20">
        <v>1201.722</v>
      </c>
      <c r="F13" s="23">
        <v>594.91099999999994</v>
      </c>
      <c r="G13" s="19">
        <v>1267.47</v>
      </c>
      <c r="H13" s="20">
        <v>70.78</v>
      </c>
      <c r="I13" s="20">
        <v>1196.1099999999999</v>
      </c>
    </row>
    <row r="14" spans="2:9" x14ac:dyDescent="0.25">
      <c r="B14" s="2" t="s">
        <v>12</v>
      </c>
      <c r="C14" s="24">
        <v>1647.652</v>
      </c>
      <c r="D14" s="24">
        <v>56.475000000000001</v>
      </c>
      <c r="E14" s="24">
        <v>941.79700000000003</v>
      </c>
      <c r="F14" s="25">
        <v>649.38</v>
      </c>
      <c r="G14" s="24">
        <v>997.85</v>
      </c>
      <c r="H14" s="24">
        <v>56.7</v>
      </c>
      <c r="I14" s="24">
        <v>941.34</v>
      </c>
    </row>
    <row r="15" spans="2:9" x14ac:dyDescent="0.25">
      <c r="B15" s="3" t="s">
        <v>11</v>
      </c>
      <c r="C15" s="19">
        <v>451.601</v>
      </c>
      <c r="D15" s="20">
        <v>17.234000000000002</v>
      </c>
      <c r="E15" s="20">
        <v>273.55799999999999</v>
      </c>
      <c r="F15" s="23">
        <v>160.809</v>
      </c>
      <c r="G15" s="19">
        <v>288.5437854492281</v>
      </c>
      <c r="H15" s="20">
        <v>16.381433949096365</v>
      </c>
      <c r="I15" s="20">
        <v>272.16262698574502</v>
      </c>
    </row>
    <row r="16" spans="2:9" x14ac:dyDescent="0.25">
      <c r="B16" s="3" t="s">
        <v>10</v>
      </c>
      <c r="C16" s="19">
        <v>437.95600000000002</v>
      </c>
      <c r="D16" s="20">
        <v>9.5259999999999998</v>
      </c>
      <c r="E16" s="20">
        <v>232.32400000000001</v>
      </c>
      <c r="F16" s="23">
        <v>196.10599999999999</v>
      </c>
      <c r="G16" s="19">
        <v>234.41585947148664</v>
      </c>
      <c r="H16" s="20">
        <v>6.861609714002463</v>
      </c>
      <c r="I16" s="20">
        <v>227.47773554209118</v>
      </c>
    </row>
    <row r="17" spans="2:9" x14ac:dyDescent="0.25">
      <c r="B17" s="3" t="s">
        <v>9</v>
      </c>
      <c r="C17" s="19">
        <v>457.63499999999999</v>
      </c>
      <c r="D17" s="20">
        <v>8.6630000000000003</v>
      </c>
      <c r="E17" s="20">
        <v>269.65300000000002</v>
      </c>
      <c r="F17" s="23">
        <v>179.31899999999999</v>
      </c>
      <c r="G17" s="19">
        <v>289.82251551508523</v>
      </c>
      <c r="H17" s="20">
        <v>13.255849371749305</v>
      </c>
      <c r="I17" s="20">
        <v>276.83439935628871</v>
      </c>
    </row>
    <row r="18" spans="2:9" x14ac:dyDescent="0.25">
      <c r="B18" s="3" t="s">
        <v>8</v>
      </c>
      <c r="C18" s="19">
        <v>356.26799999999997</v>
      </c>
      <c r="D18" s="20">
        <v>9.859</v>
      </c>
      <c r="E18" s="20">
        <v>214.73500000000001</v>
      </c>
      <c r="F18" s="23">
        <v>131.67400000000001</v>
      </c>
      <c r="G18" s="19">
        <v>222.34578544922809</v>
      </c>
      <c r="H18" s="20">
        <v>9.0064339490963636</v>
      </c>
      <c r="I18" s="20">
        <v>213.33962698574504</v>
      </c>
    </row>
    <row r="19" spans="2:9" x14ac:dyDescent="0.25">
      <c r="B19" s="2" t="s">
        <v>7</v>
      </c>
      <c r="C19" s="24">
        <v>395.79300000000001</v>
      </c>
      <c r="D19" s="24">
        <v>28.427</v>
      </c>
      <c r="E19" s="24">
        <v>225.08500000000001</v>
      </c>
      <c r="F19" s="25">
        <v>142.28100000000001</v>
      </c>
      <c r="G19" s="24">
        <v>251.26378544922807</v>
      </c>
      <c r="H19" s="24">
        <v>27.57443394909636</v>
      </c>
      <c r="I19" s="24">
        <v>223.68962698574504</v>
      </c>
    </row>
    <row r="20" spans="2:9" x14ac:dyDescent="0.25">
      <c r="B20" s="3" t="s">
        <v>6</v>
      </c>
      <c r="C20" s="19">
        <v>142.48599999999999</v>
      </c>
      <c r="D20" s="20">
        <v>10.419</v>
      </c>
      <c r="E20" s="20">
        <v>86.646000000000001</v>
      </c>
      <c r="F20" s="23">
        <v>45.420999999999999</v>
      </c>
      <c r="G20" s="19">
        <v>90.320356347684196</v>
      </c>
      <c r="H20" s="20">
        <v>7.8613018472890888</v>
      </c>
      <c r="I20" s="20">
        <v>82.459880957235185</v>
      </c>
    </row>
    <row r="21" spans="2:9" x14ac:dyDescent="0.25">
      <c r="B21" s="3" t="s">
        <v>5</v>
      </c>
      <c r="C21" s="19">
        <v>154.62</v>
      </c>
      <c r="D21" s="20">
        <v>15.840999999999999</v>
      </c>
      <c r="E21" s="20">
        <v>83.561999999999998</v>
      </c>
      <c r="F21" s="23">
        <v>55.216999999999999</v>
      </c>
      <c r="G21" s="19">
        <v>110.64407275385969</v>
      </c>
      <c r="H21" s="20">
        <v>20.103830254518183</v>
      </c>
      <c r="I21" s="20">
        <v>90.538865071274671</v>
      </c>
    </row>
    <row r="22" spans="2:9" x14ac:dyDescent="0.25">
      <c r="B22" s="2" t="s">
        <v>4</v>
      </c>
      <c r="C22" s="24">
        <v>98.686999999999998</v>
      </c>
      <c r="D22" s="24">
        <v>2.1669999999999998</v>
      </c>
      <c r="E22" s="24">
        <v>54.877000000000002</v>
      </c>
      <c r="F22" s="25">
        <v>41.643000000000001</v>
      </c>
      <c r="G22" s="24">
        <v>57.1</v>
      </c>
      <c r="H22" s="24">
        <v>2.2000000000000002</v>
      </c>
      <c r="I22" s="24">
        <v>54.9</v>
      </c>
    </row>
    <row r="23" spans="2:9" x14ac:dyDescent="0.25">
      <c r="C23" s="27" t="s">
        <v>14</v>
      </c>
      <c r="D23" s="27"/>
      <c r="E23" s="27"/>
      <c r="F23" s="27"/>
      <c r="G23" s="27"/>
      <c r="H23" s="27"/>
      <c r="I23" s="27"/>
    </row>
    <row r="24" spans="2:9" x14ac:dyDescent="0.25">
      <c r="B24" s="3">
        <v>2020</v>
      </c>
      <c r="C24" s="4" t="s">
        <v>13</v>
      </c>
      <c r="D24" s="5">
        <v>-20.100000000000001</v>
      </c>
      <c r="E24" s="5">
        <v>-22.8</v>
      </c>
      <c r="F24" s="8" t="s">
        <v>13</v>
      </c>
      <c r="G24" s="6">
        <f>100*((G9/2237.1)-1)</f>
        <v>-22.493406642528267</v>
      </c>
      <c r="H24" s="7">
        <f>100*((H9/609.54)-1)</f>
        <v>-20.943662433966594</v>
      </c>
      <c r="I24" s="7">
        <f>100*((I9/1627.8)-1)</f>
        <v>-23.119547856001965</v>
      </c>
    </row>
    <row r="25" spans="2:9" x14ac:dyDescent="0.25">
      <c r="B25" s="3">
        <v>2021</v>
      </c>
      <c r="C25" s="4">
        <v>-10.3</v>
      </c>
      <c r="D25" s="5">
        <v>-40.299999999999997</v>
      </c>
      <c r="E25" s="5">
        <v>-12</v>
      </c>
      <c r="F25" s="15">
        <v>175.7</v>
      </c>
      <c r="G25" s="6">
        <f t="shared" ref="G25:I29" si="0">100*((G10/G9)-1)</f>
        <v>-19.476325047580602</v>
      </c>
      <c r="H25" s="7">
        <f t="shared" si="0"/>
        <v>-39.619822362413885</v>
      </c>
      <c r="I25" s="7">
        <f t="shared" si="0"/>
        <v>-11.664775542166749</v>
      </c>
    </row>
    <row r="26" spans="2:9" x14ac:dyDescent="0.25">
      <c r="B26" s="3">
        <v>2022</v>
      </c>
      <c r="C26" s="6">
        <v>5.4</v>
      </c>
      <c r="D26" s="7">
        <v>-15.8</v>
      </c>
      <c r="E26" s="7">
        <v>5.4</v>
      </c>
      <c r="F26" s="13">
        <v>30.5</v>
      </c>
      <c r="G26" s="6">
        <f t="shared" si="0"/>
        <v>1.5155421859332385</v>
      </c>
      <c r="H26" s="7">
        <f t="shared" si="0"/>
        <v>-14.802722023645865</v>
      </c>
      <c r="I26" s="7">
        <f t="shared" si="0"/>
        <v>5.8065274812751033</v>
      </c>
    </row>
    <row r="27" spans="2:9" x14ac:dyDescent="0.25">
      <c r="B27" s="3">
        <v>2023</v>
      </c>
      <c r="C27" s="6">
        <v>6.9219999999999997</v>
      </c>
      <c r="D27" s="7">
        <v>-34.177</v>
      </c>
      <c r="E27" s="7">
        <v>4.7069999999999999</v>
      </c>
      <c r="F27" s="13">
        <v>45.869</v>
      </c>
      <c r="G27" s="6">
        <f t="shared" si="0"/>
        <v>-2.1017948862674274</v>
      </c>
      <c r="H27" s="7">
        <f t="shared" si="0"/>
        <v>-34.124006615837665</v>
      </c>
      <c r="I27" s="7">
        <f t="shared" si="0"/>
        <v>4.6876469431549106</v>
      </c>
    </row>
    <row r="28" spans="2:9" x14ac:dyDescent="0.25">
      <c r="B28" s="3">
        <v>2024</v>
      </c>
      <c r="C28" s="6">
        <v>0.96499999999999997</v>
      </c>
      <c r="D28" s="7">
        <v>-52.991</v>
      </c>
      <c r="E28" s="7">
        <v>-1.504</v>
      </c>
      <c r="F28" s="13">
        <v>25.690999999999999</v>
      </c>
      <c r="G28" s="6">
        <f t="shared" si="0"/>
        <v>-8.6554191860590777</v>
      </c>
      <c r="H28" s="7">
        <f t="shared" si="0"/>
        <v>-56.656460502143304</v>
      </c>
      <c r="I28" s="7">
        <f t="shared" si="0"/>
        <v>-2.3184973458554636</v>
      </c>
    </row>
    <row r="29" spans="2:9" x14ac:dyDescent="0.25">
      <c r="B29" s="2" t="s">
        <v>12</v>
      </c>
      <c r="C29" s="9">
        <v>-12.000999999999999</v>
      </c>
      <c r="D29" s="9">
        <v>-25.41</v>
      </c>
      <c r="E29" s="9">
        <v>-21.629000000000001</v>
      </c>
      <c r="F29" s="14">
        <v>9.1560000000000006</v>
      </c>
      <c r="G29" s="9">
        <f t="shared" si="0"/>
        <v>-21.272298358146546</v>
      </c>
      <c r="H29" s="9">
        <f t="shared" si="0"/>
        <v>-19.892625035320709</v>
      </c>
      <c r="I29" s="9">
        <f t="shared" si="0"/>
        <v>-21.299880445778385</v>
      </c>
    </row>
    <row r="30" spans="2:9" x14ac:dyDescent="0.25">
      <c r="B30" s="3" t="s">
        <v>11</v>
      </c>
      <c r="C30" s="6">
        <v>-4.1890000000000001</v>
      </c>
      <c r="D30" s="7">
        <v>-56.688000000000002</v>
      </c>
      <c r="E30" s="7">
        <v>-11.723000000000001</v>
      </c>
      <c r="F30" s="13">
        <v>32.167999999999999</v>
      </c>
      <c r="G30" s="6">
        <v>36.234081892931115</v>
      </c>
      <c r="H30" s="7">
        <v>35.607896929605666</v>
      </c>
      <c r="I30" s="7">
        <v>36.258449477192855</v>
      </c>
    </row>
    <row r="31" spans="2:9" x14ac:dyDescent="0.25">
      <c r="B31" s="3" t="s">
        <v>10</v>
      </c>
      <c r="C31" s="6">
        <v>-14.316000000000001</v>
      </c>
      <c r="D31" s="7">
        <v>-65.897000000000006</v>
      </c>
      <c r="E31" s="7">
        <v>-34.25</v>
      </c>
      <c r="F31" s="13">
        <v>51.026000000000003</v>
      </c>
      <c r="G31" s="6">
        <v>-18.758999052248093</v>
      </c>
      <c r="H31" s="7">
        <v>-58.113497662511016</v>
      </c>
      <c r="I31" s="7">
        <v>-16.418452429912168</v>
      </c>
    </row>
    <row r="32" spans="2:9" x14ac:dyDescent="0.25">
      <c r="B32" s="3" t="s">
        <v>9</v>
      </c>
      <c r="C32" s="6">
        <v>-17.045999999999999</v>
      </c>
      <c r="D32" s="7">
        <v>-50.826000000000001</v>
      </c>
      <c r="E32" s="7">
        <v>-27.84</v>
      </c>
      <c r="F32" s="13">
        <v>11.816000000000001</v>
      </c>
      <c r="G32" s="6">
        <v>23.636052683687137</v>
      </c>
      <c r="H32" s="7">
        <v>93.1886237233537</v>
      </c>
      <c r="I32" s="7">
        <v>21.69736026982072</v>
      </c>
    </row>
    <row r="33" spans="2:9" x14ac:dyDescent="0.25">
      <c r="B33" s="3" t="s">
        <v>8</v>
      </c>
      <c r="C33" s="6">
        <v>-0.46899999999999997</v>
      </c>
      <c r="D33" s="7">
        <v>-23.751000000000001</v>
      </c>
      <c r="E33" s="7">
        <v>6.7629999999999999</v>
      </c>
      <c r="F33" s="13">
        <v>-8.4849999999999994</v>
      </c>
      <c r="G33" s="6">
        <v>-23.282086951020542</v>
      </c>
      <c r="H33" s="7">
        <v>-32.056907886334621</v>
      </c>
      <c r="I33" s="7">
        <v>-22.936012474672719</v>
      </c>
    </row>
    <row r="34" spans="2:9" x14ac:dyDescent="0.25">
      <c r="B34" s="2" t="s">
        <v>7</v>
      </c>
      <c r="C34" s="9">
        <v>-12.358000000000001</v>
      </c>
      <c r="D34" s="9">
        <v>64.947000000000003</v>
      </c>
      <c r="E34" s="9">
        <v>-17.719000000000001</v>
      </c>
      <c r="F34" s="14">
        <v>-11.522</v>
      </c>
      <c r="G34" s="9">
        <v>13.0058682882493</v>
      </c>
      <c r="H34" s="9">
        <v>206.16372811864085</v>
      </c>
      <c r="I34" s="9">
        <v>4.8514193758722346</v>
      </c>
    </row>
    <row r="35" spans="2:9" x14ac:dyDescent="0.25">
      <c r="B35" s="3" t="s">
        <v>6</v>
      </c>
      <c r="C35" s="6">
        <v>-19.157</v>
      </c>
      <c r="D35" s="7">
        <v>32.287999999999997</v>
      </c>
      <c r="E35" s="7">
        <v>-18.251999999999999</v>
      </c>
      <c r="F35" s="13">
        <v>-27.19</v>
      </c>
      <c r="G35" s="6">
        <v>-15.160288983952464</v>
      </c>
      <c r="H35" s="7">
        <v>45.579663838686812</v>
      </c>
      <c r="I35" s="7">
        <v>-18.437308647640759</v>
      </c>
    </row>
    <row r="36" spans="2:9" x14ac:dyDescent="0.25">
      <c r="B36" s="3" t="s">
        <v>5</v>
      </c>
      <c r="C36" s="6">
        <v>-8.1869999999999994</v>
      </c>
      <c r="D36" s="7">
        <v>193.46100000000001</v>
      </c>
      <c r="E36" s="7">
        <v>-22.37</v>
      </c>
      <c r="F36" s="13">
        <v>-0.27300000000000002</v>
      </c>
      <c r="G36" s="6">
        <v>22.501811582695996</v>
      </c>
      <c r="H36" s="7">
        <v>155.73156514084036</v>
      </c>
      <c r="I36" s="7">
        <v>9.7974724438777194</v>
      </c>
    </row>
    <row r="37" spans="2:9" x14ac:dyDescent="0.25">
      <c r="B37" s="16" t="s">
        <v>4</v>
      </c>
      <c r="C37" s="17">
        <v>-7.72</v>
      </c>
      <c r="D37" s="17">
        <v>-45.277999999999999</v>
      </c>
      <c r="E37" s="17">
        <v>-8.4239999999999995</v>
      </c>
      <c r="F37" s="18">
        <v>-3.286</v>
      </c>
      <c r="G37" s="17">
        <v>-10.7</v>
      </c>
      <c r="H37" s="17">
        <v>-45.3</v>
      </c>
      <c r="I37" s="17">
        <v>-8.4</v>
      </c>
    </row>
    <row r="38" spans="2:9" x14ac:dyDescent="0.25">
      <c r="B38" s="1" t="s">
        <v>3</v>
      </c>
    </row>
    <row r="39" spans="2:9" x14ac:dyDescent="0.25">
      <c r="B39" s="1" t="s">
        <v>2</v>
      </c>
    </row>
    <row r="40" spans="2:9" x14ac:dyDescent="0.25">
      <c r="B40" s="1" t="s">
        <v>1</v>
      </c>
    </row>
    <row r="60" spans="3:3" x14ac:dyDescent="0.25">
      <c r="C60" s="1" t="s">
        <v>0</v>
      </c>
    </row>
  </sheetData>
  <mergeCells count="8">
    <mergeCell ref="C8:I8"/>
    <mergeCell ref="C23:I23"/>
    <mergeCell ref="B2:I2"/>
    <mergeCell ref="B3:I3"/>
    <mergeCell ref="B4:I4"/>
    <mergeCell ref="B5:I5"/>
    <mergeCell ref="C6:F6"/>
    <mergeCell ref="G6:I6"/>
  </mergeCells>
  <pageMargins left="0.43307086614173229" right="0.23622047244094491" top="0.19685039370078741" bottom="0.19685039370078741" header="0.31496062992125984" footer="0.31496062992125984"/>
  <pageSetup paperSize="9"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11101B23A965E74E818D1825238F08BF" ma:contentTypeVersion="11" ma:contentTypeDescription="Tipo de contenido para las bibliotecas de documentos de tipo listado de documentos" ma:contentTypeScope="" ma:versionID="ec4dd197360852e7582e497f7c143c65">
  <xsd:schema xmlns:xsd="http://www.w3.org/2001/XMLSchema" xmlns:xs="http://www.w3.org/2001/XMLSchema" xmlns:p="http://schemas.microsoft.com/office/2006/metadata/properties" xmlns:ns2="86187FDB-BB48-43BF-9EBC-E677E865AE3D" xmlns:ns3="2eabcfc3-b2a9-416c-a141-d03d5e44531b" targetNamespace="http://schemas.microsoft.com/office/2006/metadata/properties" ma:root="true" ma:fieldsID="d431410320cbfd178ded6a22ee7658d8" ns2:_="" ns3:_="">
    <xsd:import namespace="86187FDB-BB48-43BF-9EBC-E677E865AE3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7FDB-BB48-43BF-9EBC-E677E865AE3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86187FDB-BB48-43BF-9EBC-E677E865AE3D" xsi:nil="true"/>
    <ID_ES xmlns="2eabcfc3-b2a9-416c-a141-d03d5e44531b" xsi:nil="true"/>
    <MCLDOrden xmlns="86187FDB-BB48-43BF-9EBC-E677E865AE3D">1</MCLDOrden>
  </documentManagement>
</p:properties>
</file>

<file path=customXml/itemProps1.xml><?xml version="1.0" encoding="utf-8"?>
<ds:datastoreItem xmlns:ds="http://schemas.openxmlformats.org/officeDocument/2006/customXml" ds:itemID="{06F7C1F3-D0F2-4168-988D-D573DEB47AC6}"/>
</file>

<file path=customXml/itemProps2.xml><?xml version="1.0" encoding="utf-8"?>
<ds:datastoreItem xmlns:ds="http://schemas.openxmlformats.org/officeDocument/2006/customXml" ds:itemID="{1754036F-40EB-4917-9B1B-15910A833AC1}"/>
</file>

<file path=customXml/itemProps3.xml><?xml version="1.0" encoding="utf-8"?>
<ds:datastoreItem xmlns:ds="http://schemas.openxmlformats.org/officeDocument/2006/customXml" ds:itemID="{733800E4-4902-4434-A0B9-EA4788EE86CD}"/>
</file>

<file path=customXml/itemProps4.xml><?xml version="1.0" encoding="utf-8"?>
<ds:datastoreItem xmlns:ds="http://schemas.openxmlformats.org/officeDocument/2006/customXml" ds:itemID="{932234DE-68EA-4684-B6FE-8EC69BB535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Avance_unidades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Avance_unidades(diciembre2025)</dc:title>
  <dc:creator/>
  <cp:lastModifiedBy/>
  <dcterms:created xsi:type="dcterms:W3CDTF">2026-01-22T14:54:48Z</dcterms:created>
  <dcterms:modified xsi:type="dcterms:W3CDTF">2026-01-23T08:35:32Z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0x0101002B548C03437E43FC972CE33E155068B40011101B23A965E74E818D1825238F08BF</vt:lpwstr>
  </property>
</Properties>
</file>